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tabRatio="332" activeTab="0"/>
  </bookViews>
  <sheets>
    <sheet name="VolumenRechner" sheetId="1" r:id="rId1"/>
  </sheets>
  <definedNames>
    <definedName name="Anschriftenberichtigung" localSheetId="0">'VolumenRechner'!#REF!</definedName>
    <definedName name="_xlnm.Print_Area" localSheetId="0">'VolumenRechner'!$A$1:$L$26</definedName>
    <definedName name="Säumniszuschlag" localSheetId="0">'VolumenRechner'!#REF!</definedName>
    <definedName name="Steuern" localSheetId="0">'VolumenRechner'!#REF!</definedName>
    <definedName name="Übergrößenzuschlag" localSheetId="0">'VolumenRechner'!#REF!</definedName>
    <definedName name="Vorlageprovision" localSheetId="0">'VolumenRechner'!#REF!</definedName>
    <definedName name="Zuschläge" localSheetId="0">'VolumenRechner'!#REF!</definedName>
  </definedNames>
  <calcPr fullCalcOnLoad="1"/>
</workbook>
</file>

<file path=xl/sharedStrings.xml><?xml version="1.0" encoding="utf-8"?>
<sst xmlns="http://schemas.openxmlformats.org/spreadsheetml/2006/main" count="30" uniqueCount="27">
  <si>
    <t>Länge:</t>
  </si>
  <si>
    <t>Breite:</t>
  </si>
  <si>
    <t>Höhe:</t>
  </si>
  <si>
    <t>kg</t>
  </si>
  <si>
    <t>cm</t>
  </si>
  <si>
    <t>IST-Gewicht (gewogen)</t>
  </si>
  <si>
    <t>Nicht für den Versand akzeptierte Gewichte</t>
  </si>
  <si>
    <t>Nicht für den Versand akzeptierte Überlänge</t>
  </si>
  <si>
    <t>Nicht für den Versand akzeptierte Übergröße</t>
  </si>
  <si>
    <t xml:space="preserve">            Ein Service-Tool von </t>
  </si>
  <si>
    <t>https://gls-group.eu/DE/de/versandverpackung/groesse-und-gewicht</t>
  </si>
  <si>
    <t>KEIN VERSAND MIT GLS MÖGLICH WEGEN ÜBERLÄNGE VON 200 CM !</t>
  </si>
  <si>
    <t xml:space="preserve">Eine Länge über 200 cm </t>
  </si>
  <si>
    <t xml:space="preserve">Gurtmaß von 300 cm überschritten (Länge + Gurtumfang [(2 x Breite) + (2 x Höhe)] </t>
  </si>
  <si>
    <t>Das Paketvolumen ist immer eine Kombination aus Einzel- und Maximalmaßen.</t>
  </si>
  <si>
    <t xml:space="preserve">Volumen-Rechner für den Versand von Paketen mit </t>
  </si>
  <si>
    <t>KEIN VERSAND MIT GLS MÖGLICH WEGEN ÜBERBREITE VON 80 CM !</t>
  </si>
  <si>
    <t>KEIN VERSAND MIT GLS MÖGLICH WEGEN ÜBER-HÖHE VON 60 CM !</t>
  </si>
  <si>
    <t>KEIN VERSAND MIT GLS MÖGLICH WEGEN ÜBERGEWICHT</t>
  </si>
  <si>
    <t>GURTMAß L + 2xB + 2xH (wird automatisch berechnet)</t>
  </si>
  <si>
    <t>KEIN VERSAND MIT GLS MÖGLICH WEGEN GURTMAß-ÜBERSCHREITUNG VON 300 CM !</t>
  </si>
  <si>
    <t>IST-Gewicht größer als 30 kg (AT) bzw. 40 kg (EU)</t>
  </si>
  <si>
    <t>Zielland (A=Österreich, keine Eingabe=alle anderen EU-Länder)</t>
  </si>
  <si>
    <t>Wenn in den untenstehenden grauen Feldern keine automatischen Meldungen erscheinen, ist Ihr Paket für denVersand mit GLS geeignet - andernfalls können Ihnen zusätzlichen Kosten entstehen, die wir 1:1 an Sie weiterverrechnen.</t>
  </si>
  <si>
    <t>So bestimmen Sie die maximale Versandverpackung Ihres GLS-Paketes:</t>
  </si>
  <si>
    <t>Bitte geben Sie Gewicht und Maße in diese 5 gelben Felder ein.</t>
  </si>
  <si>
    <t>Eingabe von: Länge x Breite x Höhe in cm;  jeden Wert auf die nächsten 10 Zentimeter aufrunden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</si>
</sst>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DM&quot;;\-#,##0.00\ &quot;DM&quot;"/>
    <numFmt numFmtId="181" formatCode="0.0"/>
    <numFmt numFmtId="182" formatCode="dd\.mm\.yy"/>
    <numFmt numFmtId="183" formatCode="_(* #,##0.0_);_(* \(#,##0.0\);_(* &quot;-&quot;??_);_(@_)"/>
    <numFmt numFmtId="184" formatCode="0.0_)"/>
    <numFmt numFmtId="185" formatCode="_(* #,##0_);_(* \(#,##0\);_(* &quot;-&quot;??_);_(@_)"/>
    <numFmt numFmtId="186" formatCode="[$-409]mmmm\ d\,\ yyyy;@"/>
    <numFmt numFmtId="187" formatCode="0.0000"/>
    <numFmt numFmtId="188" formatCode="0.000"/>
    <numFmt numFmtId="189" formatCode="0&quot; cm&quot;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0&quot; kg&quot;"/>
    <numFmt numFmtId="195" formatCode="0.000&quot; kg&quot;"/>
    <numFmt numFmtId="196" formatCode="0.0&quot; kg&quot;"/>
    <numFmt numFmtId="197" formatCode="0&quot; KEIN VERSAND MIT UPS MÖGLICH - ÜBERGRÖSSE!&quot;"/>
    <numFmt numFmtId="198" formatCode="0&quot; KEIN VERSAND MIT GLS MÖGLICH - ÜBERGEWICH!&quot;"/>
    <numFmt numFmtId="199" formatCode="0&quot; KEIN VERSAND MIT GLS MÖGLICH - ÜBERGEWICHT!&quot;"/>
  </numFmts>
  <fonts count="40">
    <font>
      <sz val="10"/>
      <name val="Calibri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7.5"/>
      <color indexed="36"/>
      <name val="Arial"/>
      <family val="0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3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i/>
      <sz val="11"/>
      <name val="Calibri"/>
      <family val="2"/>
    </font>
    <font>
      <i/>
      <sz val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7"/>
      <name val="Arial"/>
      <family val="0"/>
    </font>
    <font>
      <sz val="8"/>
      <color indexed="17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b/>
      <sz val="8"/>
      <color indexed="10"/>
      <name val="Arial"/>
      <family val="2"/>
    </font>
    <font>
      <b/>
      <sz val="14"/>
      <color indexed="63"/>
      <name val="Arial"/>
      <family val="0"/>
    </font>
    <font>
      <sz val="10"/>
      <color indexed="12"/>
      <name val="Calibri"/>
      <family val="2"/>
    </font>
    <font>
      <sz val="10"/>
      <color indexed="12"/>
      <name val="Arial"/>
      <family val="0"/>
    </font>
    <font>
      <sz val="10"/>
      <color indexed="10"/>
      <name val="Calibri"/>
      <family val="0"/>
    </font>
    <font>
      <b/>
      <sz val="11"/>
      <color indexed="18"/>
      <name val="Arial"/>
      <family val="0"/>
    </font>
    <font>
      <u val="single"/>
      <sz val="10"/>
      <color indexed="18"/>
      <name val="Arial"/>
      <family val="0"/>
    </font>
    <font>
      <b/>
      <i/>
      <sz val="11"/>
      <name val="Calibri"/>
      <family val="2"/>
    </font>
    <font>
      <b/>
      <sz val="8"/>
      <color indexed="9"/>
      <name val="Arial"/>
      <family val="2"/>
    </font>
    <font>
      <sz val="10"/>
      <color indexed="1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42"/>
      </bottom>
    </border>
    <border>
      <left/>
      <right/>
      <top/>
      <bottom style="double">
        <color indexed="3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6"/>
      </top>
      <bottom style="double">
        <color indexed="46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Alignment="0" applyProtection="0"/>
    <xf numFmtId="0" fontId="6" fillId="1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22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1" fillId="0" borderId="0" xfId="56" applyFont="1" applyBorder="1" applyAlignment="1">
      <alignment vertical="center"/>
      <protection/>
    </xf>
    <xf numFmtId="0" fontId="22" fillId="0" borderId="0" xfId="56" applyFont="1" applyBorder="1" applyAlignment="1">
      <alignment horizontal="centerContinuous" vertical="center"/>
      <protection/>
    </xf>
    <xf numFmtId="0" fontId="22" fillId="0" borderId="0" xfId="56" applyFont="1" applyBorder="1" applyAlignment="1">
      <alignment horizontal="centerContinuous" vertical="center" wrapText="1"/>
      <protection/>
    </xf>
    <xf numFmtId="0" fontId="22" fillId="0" borderId="0" xfId="56" applyFont="1" applyBorder="1" applyAlignment="1">
      <alignment vertical="center"/>
      <protection/>
    </xf>
    <xf numFmtId="0" fontId="7" fillId="0" borderId="0" xfId="61">
      <alignment/>
      <protection/>
    </xf>
    <xf numFmtId="0" fontId="7" fillId="0" borderId="0" xfId="61" applyFill="1" applyBorder="1">
      <alignment/>
      <protection/>
    </xf>
    <xf numFmtId="0" fontId="7" fillId="0" borderId="0" xfId="61" applyAlignment="1">
      <alignment vertical="center"/>
      <protection/>
    </xf>
    <xf numFmtId="194" fontId="7" fillId="0" borderId="10" xfId="61" applyNumberFormat="1" applyFont="1" applyFill="1" applyBorder="1" applyAlignment="1">
      <alignment vertical="center"/>
      <protection/>
    </xf>
    <xf numFmtId="1" fontId="7" fillId="23" borderId="11" xfId="61" applyNumberFormat="1" applyFill="1" applyBorder="1" applyAlignment="1">
      <alignment vertical="center"/>
      <protection/>
    </xf>
    <xf numFmtId="189" fontId="7" fillId="0" borderId="10" xfId="61" applyNumberFormat="1" applyFont="1" applyFill="1" applyBorder="1" applyAlignment="1">
      <alignment vertical="center"/>
      <protection/>
    </xf>
    <xf numFmtId="0" fontId="7" fillId="0" borderId="12" xfId="61" applyBorder="1" applyAlignment="1">
      <alignment vertical="center"/>
      <protection/>
    </xf>
    <xf numFmtId="194" fontId="7" fillId="0" borderId="0" xfId="61" applyNumberFormat="1" applyFont="1" applyFill="1" applyBorder="1" applyAlignment="1">
      <alignment vertical="center"/>
      <protection/>
    </xf>
    <xf numFmtId="0" fontId="23" fillId="0" borderId="13" xfId="61" applyFont="1" applyBorder="1" applyAlignment="1">
      <alignment vertical="center" wrapText="1"/>
      <protection/>
    </xf>
    <xf numFmtId="0" fontId="21" fillId="0" borderId="11" xfId="56" applyFont="1" applyFill="1" applyBorder="1" applyAlignment="1">
      <alignment horizontal="right" vertical="center"/>
      <protection/>
    </xf>
    <xf numFmtId="0" fontId="22" fillId="0" borderId="0" xfId="56" applyFont="1" applyFill="1" applyBorder="1" applyAlignment="1">
      <alignment horizontal="centerContinuous" vertical="center"/>
      <protection/>
    </xf>
    <xf numFmtId="189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/>
      <protection/>
    </xf>
    <xf numFmtId="0" fontId="7" fillId="0" borderId="0" xfId="56" applyBorder="1">
      <alignment/>
      <protection/>
    </xf>
    <xf numFmtId="0" fontId="7" fillId="0" borderId="0" xfId="61" applyBorder="1">
      <alignment/>
      <protection/>
    </xf>
    <xf numFmtId="0" fontId="0" fillId="0" borderId="0" xfId="0" applyAlignment="1">
      <alignment horizontal="left"/>
    </xf>
    <xf numFmtId="189" fontId="23" fillId="0" borderId="10" xfId="61" applyNumberFormat="1" applyFont="1" applyFill="1" applyBorder="1" applyAlignment="1">
      <alignment vertical="center"/>
      <protection/>
    </xf>
    <xf numFmtId="197" fontId="30" fillId="7" borderId="0" xfId="61" applyNumberFormat="1" applyFont="1" applyFill="1" applyAlignment="1">
      <alignment vertical="center"/>
      <protection/>
    </xf>
    <xf numFmtId="0" fontId="31" fillId="0" borderId="12" xfId="61" applyFont="1" applyBorder="1" applyAlignment="1">
      <alignment vertical="center"/>
      <protection/>
    </xf>
    <xf numFmtId="0" fontId="7" fillId="0" borderId="0" xfId="56" applyFont="1" applyBorder="1">
      <alignment/>
      <protection/>
    </xf>
    <xf numFmtId="0" fontId="13" fillId="0" borderId="0" xfId="51" applyBorder="1" applyAlignment="1">
      <alignment/>
    </xf>
    <xf numFmtId="0" fontId="32" fillId="0" borderId="0" xfId="56" applyFont="1" applyBorder="1">
      <alignment/>
      <protection/>
    </xf>
    <xf numFmtId="0" fontId="33" fillId="0" borderId="0" xfId="61" applyFont="1" applyBorder="1">
      <alignment/>
      <protection/>
    </xf>
    <xf numFmtId="0" fontId="33" fillId="0" borderId="0" xfId="61" applyFont="1">
      <alignment/>
      <protection/>
    </xf>
    <xf numFmtId="0" fontId="32" fillId="0" borderId="0" xfId="0" applyFont="1" applyAlignment="1">
      <alignment/>
    </xf>
    <xf numFmtId="0" fontId="34" fillId="0" borderId="0" xfId="0" applyFont="1" applyAlignment="1">
      <alignment wrapText="1"/>
    </xf>
    <xf numFmtId="0" fontId="35" fillId="0" borderId="0" xfId="61" applyFont="1" applyBorder="1" applyAlignment="1">
      <alignment vertical="center"/>
      <protection/>
    </xf>
    <xf numFmtId="0" fontId="36" fillId="0" borderId="0" xfId="51" applyFont="1" applyBorder="1" applyAlignment="1">
      <alignment/>
    </xf>
    <xf numFmtId="0" fontId="25" fillId="0" borderId="0" xfId="61" applyFont="1" applyFill="1" applyBorder="1">
      <alignment/>
      <protection/>
    </xf>
    <xf numFmtId="0" fontId="27" fillId="0" borderId="0" xfId="61" applyFont="1" applyFill="1" applyBorder="1">
      <alignment/>
      <protection/>
    </xf>
    <xf numFmtId="2" fontId="25" fillId="0" borderId="0" xfId="61" applyNumberFormat="1" applyFont="1" applyFill="1" applyBorder="1" applyAlignment="1">
      <alignment vertical="center"/>
      <protection/>
    </xf>
    <xf numFmtId="194" fontId="25" fillId="0" borderId="0" xfId="61" applyNumberFormat="1" applyFont="1" applyFill="1" applyBorder="1" applyAlignment="1">
      <alignment vertical="center"/>
      <protection/>
    </xf>
    <xf numFmtId="2" fontId="27" fillId="0" borderId="0" xfId="61" applyNumberFormat="1" applyFont="1" applyFill="1" applyBorder="1" applyAlignment="1">
      <alignment vertical="center"/>
      <protection/>
    </xf>
    <xf numFmtId="194" fontId="27" fillId="0" borderId="0" xfId="61" applyNumberFormat="1" applyFont="1" applyFill="1" applyBorder="1" applyAlignment="1">
      <alignment vertical="center"/>
      <protection/>
    </xf>
    <xf numFmtId="1" fontId="25" fillId="0" borderId="0" xfId="61" applyNumberFormat="1" applyFont="1" applyFill="1" applyBorder="1" applyAlignment="1">
      <alignment vertical="center"/>
      <protection/>
    </xf>
    <xf numFmtId="189" fontId="25" fillId="0" borderId="0" xfId="61" applyNumberFormat="1" applyFont="1" applyFill="1" applyBorder="1" applyAlignment="1">
      <alignment vertical="center"/>
      <protection/>
    </xf>
    <xf numFmtId="1" fontId="27" fillId="0" borderId="0" xfId="61" applyNumberFormat="1" applyFont="1" applyFill="1" applyBorder="1" applyAlignment="1">
      <alignment vertical="center"/>
      <protection/>
    </xf>
    <xf numFmtId="189" fontId="27" fillId="0" borderId="0" xfId="61" applyNumberFormat="1" applyFont="1" applyFill="1" applyBorder="1" applyAlignment="1">
      <alignment vertical="center"/>
      <protection/>
    </xf>
    <xf numFmtId="199" fontId="30" fillId="7" borderId="0" xfId="61" applyNumberFormat="1" applyFont="1" applyFill="1" applyAlignment="1">
      <alignment vertical="center"/>
      <protection/>
    </xf>
    <xf numFmtId="2" fontId="7" fillId="23" borderId="11" xfId="61" applyNumberFormat="1" applyFont="1" applyFill="1" applyBorder="1" applyAlignment="1">
      <alignment horizontal="right" vertical="center"/>
      <protection/>
    </xf>
    <xf numFmtId="0" fontId="37" fillId="0" borderId="12" xfId="56" applyFont="1" applyFill="1" applyBorder="1" applyAlignment="1">
      <alignment vertical="center"/>
      <protection/>
    </xf>
    <xf numFmtId="1" fontId="23" fillId="0" borderId="11" xfId="61" applyNumberFormat="1" applyFont="1" applyBorder="1" applyAlignment="1">
      <alignment vertical="center"/>
      <protection/>
    </xf>
    <xf numFmtId="197" fontId="38" fillId="0" borderId="0" xfId="61" applyNumberFormat="1" applyFont="1" applyFill="1" applyAlignment="1">
      <alignment vertical="center"/>
      <protection/>
    </xf>
    <xf numFmtId="1" fontId="38" fillId="0" borderId="0" xfId="61" applyNumberFormat="1" applyFont="1" applyFill="1" applyAlignment="1">
      <alignment horizontal="left" vertical="center"/>
      <protection/>
    </xf>
    <xf numFmtId="0" fontId="29" fillId="0" borderId="0" xfId="61" applyFont="1" applyFill="1" applyBorder="1" applyAlignment="1">
      <alignment vertical="center"/>
      <protection/>
    </xf>
    <xf numFmtId="0" fontId="35" fillId="0" borderId="14" xfId="61" applyFont="1" applyBorder="1" applyAlignment="1">
      <alignment vertical="center"/>
      <protection/>
    </xf>
    <xf numFmtId="0" fontId="7" fillId="0" borderId="15" xfId="61" applyBorder="1">
      <alignment/>
      <protection/>
    </xf>
    <xf numFmtId="0" fontId="7" fillId="0" borderId="16" xfId="61" applyBorder="1">
      <alignment/>
      <protection/>
    </xf>
    <xf numFmtId="0" fontId="35" fillId="0" borderId="13" xfId="61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7" fillId="0" borderId="0" xfId="61" applyBorder="1" applyAlignment="1">
      <alignment vertical="center"/>
      <protection/>
    </xf>
    <xf numFmtId="0" fontId="7" fillId="0" borderId="18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17" xfId="61" applyBorder="1" applyAlignment="1">
      <alignment vertical="center"/>
      <protection/>
    </xf>
    <xf numFmtId="0" fontId="7" fillId="0" borderId="18" xfId="61" applyBorder="1">
      <alignment/>
      <protection/>
    </xf>
    <xf numFmtId="0" fontId="7" fillId="0" borderId="19" xfId="61" applyBorder="1">
      <alignment/>
      <protection/>
    </xf>
    <xf numFmtId="0" fontId="7" fillId="0" borderId="0" xfId="61" applyFont="1">
      <alignment/>
      <protection/>
    </xf>
    <xf numFmtId="0" fontId="23" fillId="7" borderId="20" xfId="61" applyFont="1" applyFill="1" applyBorder="1" applyAlignment="1">
      <alignment horizontal="left" vertical="center" wrapText="1"/>
      <protection/>
    </xf>
    <xf numFmtId="0" fontId="23" fillId="7" borderId="21" xfId="61" applyFont="1" applyFill="1" applyBorder="1" applyAlignment="1">
      <alignment horizontal="left" vertical="center" wrapText="1"/>
      <protection/>
    </xf>
    <xf numFmtId="0" fontId="23" fillId="7" borderId="22" xfId="61" applyFont="1" applyFill="1" applyBorder="1" applyAlignment="1">
      <alignment horizontal="left" vertical="center" wrapText="1"/>
      <protection/>
    </xf>
    <xf numFmtId="0" fontId="34" fillId="0" borderId="23" xfId="0" applyFont="1" applyBorder="1" applyAlignment="1">
      <alignment horizontal="left" wrapText="1"/>
    </xf>
    <xf numFmtId="0" fontId="34" fillId="0" borderId="18" xfId="0" applyFont="1" applyBorder="1" applyAlignment="1">
      <alignment horizontal="left" wrapText="1"/>
    </xf>
    <xf numFmtId="0" fontId="34" fillId="0" borderId="19" xfId="0" applyFont="1" applyBorder="1" applyAlignment="1">
      <alignment horizontal="left" wrapText="1"/>
    </xf>
    <xf numFmtId="0" fontId="34" fillId="0" borderId="23" xfId="0" applyFont="1" applyBorder="1" applyAlignment="1">
      <alignment wrapText="1"/>
    </xf>
    <xf numFmtId="0" fontId="34" fillId="0" borderId="18" xfId="0" applyFont="1" applyBorder="1" applyAlignment="1">
      <alignment wrapText="1"/>
    </xf>
    <xf numFmtId="0" fontId="7" fillId="0" borderId="24" xfId="61" applyFont="1" applyBorder="1" applyAlignment="1">
      <alignment horizontal="left" vertical="center" wrapText="1"/>
      <protection/>
    </xf>
    <xf numFmtId="0" fontId="7" fillId="0" borderId="25" xfId="61" applyFont="1" applyBorder="1" applyAlignment="1">
      <alignment horizontal="left" vertical="center" wrapText="1"/>
      <protection/>
    </xf>
    <xf numFmtId="0" fontId="7" fillId="0" borderId="26" xfId="61" applyFont="1" applyBorder="1" applyAlignment="1">
      <alignment horizontal="left" vertical="center" wrapText="1"/>
      <protection/>
    </xf>
    <xf numFmtId="0" fontId="26" fillId="0" borderId="0" xfId="61" applyFont="1" applyFill="1" applyBorder="1" applyAlignment="1">
      <alignment horizontal="center" vertical="top" wrapText="1"/>
      <protection/>
    </xf>
    <xf numFmtId="0" fontId="28" fillId="0" borderId="0" xfId="61" applyFont="1" applyFill="1" applyBorder="1" applyAlignment="1">
      <alignment horizontal="center" vertical="top" wrapText="1"/>
      <protection/>
    </xf>
    <xf numFmtId="189" fontId="39" fillId="0" borderId="0" xfId="61" applyNumberFormat="1" applyFont="1" applyFill="1" applyBorder="1" applyAlignment="1">
      <alignment horizontal="right" vertical="top" wrapText="1"/>
      <protection/>
    </xf>
    <xf numFmtId="0" fontId="7" fillId="0" borderId="11" xfId="61" applyFont="1" applyBorder="1" applyAlignment="1">
      <alignment horizontal="right" vertical="center" wrapText="1"/>
      <protection/>
    </xf>
    <xf numFmtId="0" fontId="7" fillId="0" borderId="10" xfId="61" applyBorder="1" applyAlignment="1">
      <alignment horizontal="right" vertical="center" wrapText="1"/>
      <protection/>
    </xf>
    <xf numFmtId="189" fontId="23" fillId="23" borderId="0" xfId="61" applyNumberFormat="1" applyFont="1" applyFill="1" applyBorder="1" applyAlignment="1">
      <alignment horizontal="right" vertical="top" wrapText="1"/>
      <protection/>
    </xf>
    <xf numFmtId="189" fontId="24" fillId="0" borderId="0" xfId="61" applyNumberFormat="1" applyFont="1" applyFill="1" applyBorder="1" applyAlignment="1">
      <alignment horizontal="left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 2" xfId="55"/>
    <cellStyle name="Normal 2_OnTheSpot Kalk Angebot UPS" xfId="56"/>
    <cellStyle name="Normal_at_zones 2013" xfId="57"/>
    <cellStyle name="Note" xfId="58"/>
    <cellStyle name="Output" xfId="59"/>
    <cellStyle name="Percent" xfId="60"/>
    <cellStyle name="Standard_UPS Kalk Angebot" xfId="61"/>
    <cellStyle name="Title" xfId="62"/>
    <cellStyle name="Total" xfId="63"/>
    <cellStyle name="Currency" xfId="64"/>
    <cellStyle name="Currency [0]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57150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6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6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6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70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7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76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77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78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79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80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8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82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8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84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8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86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8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88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89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90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9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9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9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9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9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9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9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9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9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0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0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0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0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0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0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0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0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0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1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1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1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1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1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1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1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1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1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1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2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2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2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2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2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2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2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2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2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2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3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3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3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3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3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3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3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3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3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3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4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4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4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4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4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4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4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4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4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4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5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5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5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5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5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5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5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5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5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5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6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6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6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6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6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6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6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6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6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6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7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7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72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7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74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75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76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77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78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79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80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8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82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83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84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85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86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87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88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89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90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91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92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93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94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95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96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97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198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99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00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01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02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03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04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05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06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07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08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09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10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11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12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13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14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15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16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17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18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19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20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21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22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23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24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25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26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27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28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29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30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31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32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33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34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35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36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37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38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39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40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41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42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43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44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45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46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4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4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4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5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5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5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5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5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55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56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57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58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59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60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61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62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63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64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65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66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67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68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69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70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71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72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73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74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75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76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77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78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79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80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81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82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83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84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38100</xdr:rowOff>
    </xdr:to>
    <xdr:pic>
      <xdr:nvPicPr>
        <xdr:cNvPr id="285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86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87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438150</xdr:colOff>
      <xdr:row>9</xdr:row>
      <xdr:rowOff>257175</xdr:rowOff>
    </xdr:from>
    <xdr:to>
      <xdr:col>11</xdr:col>
      <xdr:colOff>447675</xdr:colOff>
      <xdr:row>10</xdr:row>
      <xdr:rowOff>85725</xdr:rowOff>
    </xdr:to>
    <xdr:pic>
      <xdr:nvPicPr>
        <xdr:cNvPr id="288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8961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66675</xdr:colOff>
      <xdr:row>26</xdr:row>
      <xdr:rowOff>66675</xdr:rowOff>
    </xdr:to>
    <xdr:pic>
      <xdr:nvPicPr>
        <xdr:cNvPr id="289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0605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95250</xdr:rowOff>
    </xdr:to>
    <xdr:pic>
      <xdr:nvPicPr>
        <xdr:cNvPr id="29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060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66675</xdr:colOff>
      <xdr:row>26</xdr:row>
      <xdr:rowOff>66675</xdr:rowOff>
    </xdr:to>
    <xdr:pic>
      <xdr:nvPicPr>
        <xdr:cNvPr id="291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0605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66675</xdr:colOff>
      <xdr:row>18</xdr:row>
      <xdr:rowOff>66675</xdr:rowOff>
    </xdr:to>
    <xdr:pic>
      <xdr:nvPicPr>
        <xdr:cNvPr id="292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24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66675</xdr:colOff>
      <xdr:row>16</xdr:row>
      <xdr:rowOff>66675</xdr:rowOff>
    </xdr:to>
    <xdr:pic>
      <xdr:nvPicPr>
        <xdr:cNvPr id="293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43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66675</xdr:colOff>
      <xdr:row>26</xdr:row>
      <xdr:rowOff>66675</xdr:rowOff>
    </xdr:to>
    <xdr:pic>
      <xdr:nvPicPr>
        <xdr:cNvPr id="294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0605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66675</xdr:colOff>
      <xdr:row>26</xdr:row>
      <xdr:rowOff>66675</xdr:rowOff>
    </xdr:to>
    <xdr:pic>
      <xdr:nvPicPr>
        <xdr:cNvPr id="295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0605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66675</xdr:colOff>
      <xdr:row>20</xdr:row>
      <xdr:rowOff>66675</xdr:rowOff>
    </xdr:to>
    <xdr:pic>
      <xdr:nvPicPr>
        <xdr:cNvPr id="296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05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297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030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98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0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38100</xdr:rowOff>
    </xdr:to>
    <xdr:pic>
      <xdr:nvPicPr>
        <xdr:cNvPr id="299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0306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0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030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30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0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38100</xdr:rowOff>
    </xdr:to>
    <xdr:pic>
      <xdr:nvPicPr>
        <xdr:cNvPr id="302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0306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3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030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4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030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5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030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66675</xdr:colOff>
      <xdr:row>26</xdr:row>
      <xdr:rowOff>66675</xdr:rowOff>
    </xdr:to>
    <xdr:pic>
      <xdr:nvPicPr>
        <xdr:cNvPr id="306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0605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38100</xdr:rowOff>
    </xdr:to>
    <xdr:pic>
      <xdr:nvPicPr>
        <xdr:cNvPr id="307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0306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8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030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9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030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10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030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2628900</xdr:colOff>
      <xdr:row>0</xdr:row>
      <xdr:rowOff>28575</xdr:rowOff>
    </xdr:from>
    <xdr:to>
      <xdr:col>11</xdr:col>
      <xdr:colOff>4305300</xdr:colOff>
      <xdr:row>0</xdr:row>
      <xdr:rowOff>495300</xdr:rowOff>
    </xdr:to>
    <xdr:pic>
      <xdr:nvPicPr>
        <xdr:cNvPr id="311" name="Picture 3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25050" y="28575"/>
          <a:ext cx="1676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0</xdr:row>
      <xdr:rowOff>85725</xdr:rowOff>
    </xdr:from>
    <xdr:to>
      <xdr:col>3</xdr:col>
      <xdr:colOff>352425</xdr:colOff>
      <xdr:row>0</xdr:row>
      <xdr:rowOff>495300</xdr:rowOff>
    </xdr:to>
    <xdr:pic>
      <xdr:nvPicPr>
        <xdr:cNvPr id="312" name="Picture 3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85725"/>
          <a:ext cx="1143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</xdr:row>
      <xdr:rowOff>85725</xdr:rowOff>
    </xdr:from>
    <xdr:to>
      <xdr:col>8</xdr:col>
      <xdr:colOff>28575</xdr:colOff>
      <xdr:row>3</xdr:row>
      <xdr:rowOff>1143000</xdr:rowOff>
    </xdr:to>
    <xdr:pic>
      <xdr:nvPicPr>
        <xdr:cNvPr id="313" name="Picture 3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038225"/>
          <a:ext cx="62388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</xdr:row>
      <xdr:rowOff>1533525</xdr:rowOff>
    </xdr:from>
    <xdr:to>
      <xdr:col>11</xdr:col>
      <xdr:colOff>2628900</xdr:colOff>
      <xdr:row>3</xdr:row>
      <xdr:rowOff>1066800</xdr:rowOff>
    </xdr:to>
    <xdr:pic>
      <xdr:nvPicPr>
        <xdr:cNvPr id="314" name="Picture 3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34175" y="2486025"/>
          <a:ext cx="31908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95250</xdr:rowOff>
    </xdr:to>
    <xdr:pic>
      <xdr:nvPicPr>
        <xdr:cNvPr id="31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57150</xdr:rowOff>
    </xdr:to>
    <xdr:pic>
      <xdr:nvPicPr>
        <xdr:cNvPr id="316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76200</xdr:rowOff>
    </xdr:to>
    <xdr:pic>
      <xdr:nvPicPr>
        <xdr:cNvPr id="317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18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19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20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21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22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57150</xdr:rowOff>
    </xdr:to>
    <xdr:pic>
      <xdr:nvPicPr>
        <xdr:cNvPr id="323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24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25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26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27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28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29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30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31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32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33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34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35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36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37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38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39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40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41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42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43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44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45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46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47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48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49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50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51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52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53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54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55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5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57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58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59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60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61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62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63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64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65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66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67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68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69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70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71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72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73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74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75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76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77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78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79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80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81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82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83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84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85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86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87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88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89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90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91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92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93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94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95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396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97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98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99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00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01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02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03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04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05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06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07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08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09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10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11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12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13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14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15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16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17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18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19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20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21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22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23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24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25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26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27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28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29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30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31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32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33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34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35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36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37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38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39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40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41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42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43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44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45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46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47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48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49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50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51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52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53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54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55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56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57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58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59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60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61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62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63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64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65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66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67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68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69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70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71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72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73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74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75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76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77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78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79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80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81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82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83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84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85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86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87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88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89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90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91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92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93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94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95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96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97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498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499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00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01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02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03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04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05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06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07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08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09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10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11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12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13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14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15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16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17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18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19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20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21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22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23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24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25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26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27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28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29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30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31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32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33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34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35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36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37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38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39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40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41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42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43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44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45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46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47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48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49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50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51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52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53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54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55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56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57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58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59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60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61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62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63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64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65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66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67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68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69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70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71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72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73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74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75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76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77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78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79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80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81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82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83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84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85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86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87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88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89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90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91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92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93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94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95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96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97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598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599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600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601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602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38100</xdr:rowOff>
    </xdr:to>
    <xdr:pic>
      <xdr:nvPicPr>
        <xdr:cNvPr id="603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604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95250</xdr:rowOff>
    </xdr:to>
    <xdr:pic>
      <xdr:nvPicPr>
        <xdr:cNvPr id="605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17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57150</xdr:rowOff>
    </xdr:to>
    <xdr:pic>
      <xdr:nvPicPr>
        <xdr:cNvPr id="606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76200</xdr:rowOff>
    </xdr:to>
    <xdr:pic>
      <xdr:nvPicPr>
        <xdr:cNvPr id="607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08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09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10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11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12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13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14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15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16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17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18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19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20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21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22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23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24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25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26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27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28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29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30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31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32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33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34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35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36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37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38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39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40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41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42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43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44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45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46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47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48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49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50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51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52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53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54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55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56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57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58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59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60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61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62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63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64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65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66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67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68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69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70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71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72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73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74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75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76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77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78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79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80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81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82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83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84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85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86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87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88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89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90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91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92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93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94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95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96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97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98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699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00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01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02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03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04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05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06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07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08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09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10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11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12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13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14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15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16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17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18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19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20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21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22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23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24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25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26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27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28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29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30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31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32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33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34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35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36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37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38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39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40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41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42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43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44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45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46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47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48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49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50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51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52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53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54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55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56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57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58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59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60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61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62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63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64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65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66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67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68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69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70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71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72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73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74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75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76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77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78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79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80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81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82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83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84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85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86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87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88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89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90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91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92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93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94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95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96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797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98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99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00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01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02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03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04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05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06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07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08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09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10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11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12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13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14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15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16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17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18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19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20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21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22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23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24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25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26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27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28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29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30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31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32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33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34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35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36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37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38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39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40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41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42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43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44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45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46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47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48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49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50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51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52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53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54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55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56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57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58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59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60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61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62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63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64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65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66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67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68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69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70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71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72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73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74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75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76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77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78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79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80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38100</xdr:rowOff>
    </xdr:to>
    <xdr:pic>
      <xdr:nvPicPr>
        <xdr:cNvPr id="881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82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83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884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57150</xdr:rowOff>
    </xdr:to>
    <xdr:pic>
      <xdr:nvPicPr>
        <xdr:cNvPr id="88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76200</xdr:rowOff>
    </xdr:to>
    <xdr:pic>
      <xdr:nvPicPr>
        <xdr:cNvPr id="88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88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88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88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89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89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57150</xdr:rowOff>
    </xdr:to>
    <xdr:pic>
      <xdr:nvPicPr>
        <xdr:cNvPr id="89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89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89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89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89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89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89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89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0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0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0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0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0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0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0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0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0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0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1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1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1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1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1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1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1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1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1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1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2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2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2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2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2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2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2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2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2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2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3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3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3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3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3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3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3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3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3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3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4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4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4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4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4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4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4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4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4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4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5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5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5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5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5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5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5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5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5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5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6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6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6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6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6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6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6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6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6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6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7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7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7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7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7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7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7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7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7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8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8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8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8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8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8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8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8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8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8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9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9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9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9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9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9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9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99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9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9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0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0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0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0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0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0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0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0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0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0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1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1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1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1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1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1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1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1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1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1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2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2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2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2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2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2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2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2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2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2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3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3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3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3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3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3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3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3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3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3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4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4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4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4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4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4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4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4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4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4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5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5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5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5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5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5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5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5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5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5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6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6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6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6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6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6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6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6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6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6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7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7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7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7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7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7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7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7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7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7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8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8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8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8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8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8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8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8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8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8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9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9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9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9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9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9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9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9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09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9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0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0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0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0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0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0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0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0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0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0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1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1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1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1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1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1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1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1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1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1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2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2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2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2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2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2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2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2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2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2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3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3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3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3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3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3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3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3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3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3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4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4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4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4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4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4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4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4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4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4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5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5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5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5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5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5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5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5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5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5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6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6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6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6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6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38100</xdr:rowOff>
    </xdr:to>
    <xdr:pic>
      <xdr:nvPicPr>
        <xdr:cNvPr id="116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6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16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95250</xdr:rowOff>
    </xdr:to>
    <xdr:pic>
      <xdr:nvPicPr>
        <xdr:cNvPr id="116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57150</xdr:rowOff>
    </xdr:to>
    <xdr:pic>
      <xdr:nvPicPr>
        <xdr:cNvPr id="1169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76200</xdr:rowOff>
    </xdr:to>
    <xdr:pic>
      <xdr:nvPicPr>
        <xdr:cNvPr id="1170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71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172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73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74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75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57150</xdr:rowOff>
    </xdr:to>
    <xdr:pic>
      <xdr:nvPicPr>
        <xdr:cNvPr id="1176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77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78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179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80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81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82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183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84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85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186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87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88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89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190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91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92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193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94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95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96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197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98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99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00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0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02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03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0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05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06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07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0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09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10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11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12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13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14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15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16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17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18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19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20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2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22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23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24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25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26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27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28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29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30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31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32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33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34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35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36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37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38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39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40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41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42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43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44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45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46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47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48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49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50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51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52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53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54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55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56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57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58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59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60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61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62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63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64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65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66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67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68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69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70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71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72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73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74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75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76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77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78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79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80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81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82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83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84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85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86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87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88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89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90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91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92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93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94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95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96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97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298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99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00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01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02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03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04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05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06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07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08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09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10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11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12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13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14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15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16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17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18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19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20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21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22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23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24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25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26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27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28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29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30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31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32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33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34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35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36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37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38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39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40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41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42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43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44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45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46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47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48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49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50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51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52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53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54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55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56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57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58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59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60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61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62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63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64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65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66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67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68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69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70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71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72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73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74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75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76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77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78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79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80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81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82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83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84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85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86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87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88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89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90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91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92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93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94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95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396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97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98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99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400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01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02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403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04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05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06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407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08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09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410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1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2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3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414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5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6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417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8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9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0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421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2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3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424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5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6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7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428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9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0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431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2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3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4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435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6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7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438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9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0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1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442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3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4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445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6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7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8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449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0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1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452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3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4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5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38100</xdr:rowOff>
    </xdr:to>
    <xdr:pic>
      <xdr:nvPicPr>
        <xdr:cNvPr id="1456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7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95250</xdr:rowOff>
    </xdr:to>
    <xdr:pic>
      <xdr:nvPicPr>
        <xdr:cNvPr id="1458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95250</xdr:rowOff>
    </xdr:to>
    <xdr:pic>
      <xdr:nvPicPr>
        <xdr:cNvPr id="1459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95250</xdr:rowOff>
    </xdr:to>
    <xdr:pic>
      <xdr:nvPicPr>
        <xdr:cNvPr id="1460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9056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95250</xdr:rowOff>
    </xdr:to>
    <xdr:pic>
      <xdr:nvPicPr>
        <xdr:cNvPr id="146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57150</xdr:rowOff>
    </xdr:to>
    <xdr:pic>
      <xdr:nvPicPr>
        <xdr:cNvPr id="1462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76200</xdr:rowOff>
    </xdr:to>
    <xdr:pic>
      <xdr:nvPicPr>
        <xdr:cNvPr id="1463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64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465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66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67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68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57150</xdr:rowOff>
    </xdr:to>
    <xdr:pic>
      <xdr:nvPicPr>
        <xdr:cNvPr id="1469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70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71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472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73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74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75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476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77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78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479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80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81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82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483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84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85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486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87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88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89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490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91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92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493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94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95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96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497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98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99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00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01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02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03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04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05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06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07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08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09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10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11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12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13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14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15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16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17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18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19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20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21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22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23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24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25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26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27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28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29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30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31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32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33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34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35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36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37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38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39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40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41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42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43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44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45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46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47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48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49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50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51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52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53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54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55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56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57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58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59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60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61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62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63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64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65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66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67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68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69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70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71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72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73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74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75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76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77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78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79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80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81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82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83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84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85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86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87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88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89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90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91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92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93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94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95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96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97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598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599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00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01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02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03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04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05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06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07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08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09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10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11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12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13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14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15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16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17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18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19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20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21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22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23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24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25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26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27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28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29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30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31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32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33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34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35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36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37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38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39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40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41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42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43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44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45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46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47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48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49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50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51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52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53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54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55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56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57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58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59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60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61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62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63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64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65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66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67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6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6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7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7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7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7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74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75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76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77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78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79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80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81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82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83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84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85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86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87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88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89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90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91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92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93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94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95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696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97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98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699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700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01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02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703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04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05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06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707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08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09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710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11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12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13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714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15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16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717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18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19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20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721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22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23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724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25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26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27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728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29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30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731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32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33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34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735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36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37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738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39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40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41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742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43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44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745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46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47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48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38100</xdr:rowOff>
    </xdr:to>
    <xdr:pic>
      <xdr:nvPicPr>
        <xdr:cNvPr id="1749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750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95250</xdr:rowOff>
    </xdr:to>
    <xdr:pic>
      <xdr:nvPicPr>
        <xdr:cNvPr id="1751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95250</xdr:rowOff>
    </xdr:to>
    <xdr:pic>
      <xdr:nvPicPr>
        <xdr:cNvPr id="1752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9056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95250</xdr:rowOff>
    </xdr:to>
    <xdr:pic>
      <xdr:nvPicPr>
        <xdr:cNvPr id="1753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57150</xdr:rowOff>
    </xdr:to>
    <xdr:pic>
      <xdr:nvPicPr>
        <xdr:cNvPr id="1754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76200</xdr:rowOff>
    </xdr:to>
    <xdr:pic>
      <xdr:nvPicPr>
        <xdr:cNvPr id="1755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56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757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58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59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60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57150</xdr:rowOff>
    </xdr:to>
    <xdr:pic>
      <xdr:nvPicPr>
        <xdr:cNvPr id="1761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62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63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764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65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66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67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768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69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70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771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72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73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74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775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76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77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778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79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80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81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782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83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84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785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86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87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88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789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90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91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792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93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94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95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796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97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798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799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00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01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02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03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04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05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06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07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08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09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10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11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12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13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14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15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16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17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18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19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20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21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22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23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24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25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26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27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28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29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30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31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32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33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34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35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36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37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38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39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40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41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42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43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44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45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46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47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48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49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50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51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52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53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54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55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56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57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58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59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60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61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62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63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64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65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66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67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68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69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0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1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2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73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4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5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76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7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8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9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80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81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82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83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84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85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86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87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88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89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90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91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92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93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94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95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96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897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98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99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00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01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02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03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04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05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06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07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08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09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10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11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12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13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14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15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16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17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18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19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20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21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22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23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24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25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26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27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28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29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30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31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32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33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34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35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36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37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38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39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40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41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42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43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44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45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46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47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48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49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50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51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52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53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54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55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56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57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58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5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60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61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62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63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64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65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66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67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68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69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70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71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72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73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7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7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7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7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7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7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8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8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8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8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8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8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8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8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8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8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9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9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9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9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9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9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9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9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99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1999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00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0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2002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0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0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0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200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07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08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2009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10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1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201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1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1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201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1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1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1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2020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2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2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202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2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2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2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202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28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29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203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3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32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33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203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35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36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2037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38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39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40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38100</xdr:rowOff>
    </xdr:to>
    <xdr:pic>
      <xdr:nvPicPr>
        <xdr:cNvPr id="204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042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95250</xdr:rowOff>
    </xdr:to>
    <xdr:pic>
      <xdr:nvPicPr>
        <xdr:cNvPr id="2043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95250</xdr:rowOff>
    </xdr:to>
    <xdr:pic>
      <xdr:nvPicPr>
        <xdr:cNvPr id="2044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95250</xdr:rowOff>
    </xdr:to>
    <xdr:pic>
      <xdr:nvPicPr>
        <xdr:cNvPr id="2045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38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95250</xdr:rowOff>
    </xdr:to>
    <xdr:pic>
      <xdr:nvPicPr>
        <xdr:cNvPr id="20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57150</xdr:rowOff>
    </xdr:to>
    <xdr:pic>
      <xdr:nvPicPr>
        <xdr:cNvPr id="20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76200</xdr:rowOff>
    </xdr:to>
    <xdr:pic>
      <xdr:nvPicPr>
        <xdr:cNvPr id="20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0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57150</xdr:rowOff>
    </xdr:to>
    <xdr:pic>
      <xdr:nvPicPr>
        <xdr:cNvPr id="20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0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0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0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0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0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0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0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0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0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0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0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0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0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0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1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2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2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95250</xdr:rowOff>
    </xdr:to>
    <xdr:pic>
      <xdr:nvPicPr>
        <xdr:cNvPr id="23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95250</xdr:rowOff>
    </xdr:to>
    <xdr:pic>
      <xdr:nvPicPr>
        <xdr:cNvPr id="23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95250</xdr:rowOff>
    </xdr:to>
    <xdr:pic>
      <xdr:nvPicPr>
        <xdr:cNvPr id="23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57150</xdr:rowOff>
    </xdr:to>
    <xdr:pic>
      <xdr:nvPicPr>
        <xdr:cNvPr id="23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76200</xdr:rowOff>
    </xdr:to>
    <xdr:pic>
      <xdr:nvPicPr>
        <xdr:cNvPr id="23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57150</xdr:rowOff>
    </xdr:to>
    <xdr:pic>
      <xdr:nvPicPr>
        <xdr:cNvPr id="23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3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3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4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4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5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5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6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6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6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6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6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6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6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38100</xdr:rowOff>
    </xdr:to>
    <xdr:pic>
      <xdr:nvPicPr>
        <xdr:cNvPr id="26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6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95250</xdr:rowOff>
    </xdr:to>
    <xdr:pic>
      <xdr:nvPicPr>
        <xdr:cNvPr id="26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95250</xdr:rowOff>
    </xdr:to>
    <xdr:pic>
      <xdr:nvPicPr>
        <xdr:cNvPr id="26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95250</xdr:rowOff>
    </xdr:to>
    <xdr:pic>
      <xdr:nvPicPr>
        <xdr:cNvPr id="26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638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57150</xdr:rowOff>
    </xdr:to>
    <xdr:pic>
      <xdr:nvPicPr>
        <xdr:cNvPr id="2631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76200</xdr:rowOff>
    </xdr:to>
    <xdr:pic>
      <xdr:nvPicPr>
        <xdr:cNvPr id="2632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33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634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35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36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37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57150</xdr:rowOff>
    </xdr:to>
    <xdr:pic>
      <xdr:nvPicPr>
        <xdr:cNvPr id="2638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39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40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641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42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43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44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645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46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47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648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49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50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51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652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53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54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655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56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57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58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659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60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61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662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63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64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65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666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67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68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669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70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71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72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673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74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75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676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77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78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79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680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81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82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683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84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85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86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687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8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8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69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9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9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9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694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95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96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697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98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699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00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01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02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03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04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05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06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07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08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09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10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11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12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13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14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15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16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17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18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19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20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21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22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23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24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25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26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27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28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29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30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31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32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33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34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35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36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37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38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39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40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41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42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43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44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45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46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47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48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49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50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51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52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53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54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55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56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57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58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59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60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61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62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63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64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65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66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67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68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69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70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71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72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73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74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75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76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77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78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79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80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81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82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83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84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85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86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87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88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89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90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91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92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93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94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95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96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97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798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799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00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01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02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03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04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05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06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07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08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09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10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11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12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13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14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15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16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17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18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19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20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21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22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23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24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25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26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27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28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29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30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31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32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33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34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35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36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37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38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39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40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41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42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43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44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45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46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47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48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49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50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51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52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53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54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55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56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57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58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59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60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61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62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63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64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65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66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67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68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69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70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71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72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73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74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75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76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77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78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79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80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81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82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38100</xdr:rowOff>
    </xdr:to>
    <xdr:pic>
      <xdr:nvPicPr>
        <xdr:cNvPr id="2883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884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8</xdr:row>
      <xdr:rowOff>0</xdr:rowOff>
    </xdr:from>
    <xdr:to>
      <xdr:col>2</xdr:col>
      <xdr:colOff>304800</xdr:colOff>
      <xdr:row>8</xdr:row>
      <xdr:rowOff>180975</xdr:rowOff>
    </xdr:to>
    <xdr:sp>
      <xdr:nvSpPr>
        <xdr:cNvPr id="2885" name="Line 950"/>
        <xdr:cNvSpPr>
          <a:spLocks/>
        </xdr:cNvSpPr>
      </xdr:nvSpPr>
      <xdr:spPr>
        <a:xfrm>
          <a:off x="4124325" y="6400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ls-group.eu/DE/de/versandverpackung/groesse-und-gewich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showGridLines="0" showZeros="0" tabSelected="1" zoomScale="90" zoomScaleNormal="90" workbookViewId="0" topLeftCell="A1">
      <selection activeCell="P3" sqref="P3"/>
    </sheetView>
  </sheetViews>
  <sheetFormatPr defaultColWidth="11.421875" defaultRowHeight="12.75"/>
  <cols>
    <col min="1" max="1" width="38.140625" style="5" customWidth="1"/>
    <col min="2" max="2" width="19.140625" style="5" customWidth="1"/>
    <col min="3" max="3" width="7.57421875" style="5" customWidth="1"/>
    <col min="4" max="4" width="5.7109375" style="5" customWidth="1"/>
    <col min="5" max="5" width="8.28125" style="5" customWidth="1"/>
    <col min="6" max="6" width="7.28125" style="5" customWidth="1"/>
    <col min="7" max="7" width="4.00390625" style="5" customWidth="1"/>
    <col min="8" max="8" width="4.00390625" style="6" customWidth="1"/>
    <col min="9" max="9" width="7.28125" style="5" customWidth="1"/>
    <col min="10" max="10" width="4.00390625" style="5" customWidth="1"/>
    <col min="11" max="11" width="4.00390625" style="6" customWidth="1"/>
    <col min="12" max="12" width="76.7109375" style="5" customWidth="1"/>
    <col min="13" max="13" width="17.421875" style="28" customWidth="1"/>
    <col min="14" max="16384" width="11.421875" style="5" customWidth="1"/>
  </cols>
  <sheetData>
    <row r="1" spans="1:17" s="18" customFormat="1" ht="51.75" customHeight="1">
      <c r="A1" s="31" t="s">
        <v>15</v>
      </c>
      <c r="B1" s="1"/>
      <c r="C1" s="2"/>
      <c r="D1" s="2"/>
      <c r="G1" s="2"/>
      <c r="H1" s="15"/>
      <c r="I1" s="2"/>
      <c r="J1" s="2"/>
      <c r="K1" s="15"/>
      <c r="L1" s="23" t="s">
        <v>9</v>
      </c>
      <c r="M1" s="26"/>
      <c r="N1" s="1"/>
      <c r="O1" s="1"/>
      <c r="P1" s="1"/>
      <c r="Q1" s="1"/>
    </row>
    <row r="2" spans="1:17" s="24" customFormat="1" ht="23.25" customHeight="1">
      <c r="A2" s="32" t="s">
        <v>10</v>
      </c>
      <c r="B2" s="4"/>
      <c r="C2" s="2"/>
      <c r="D2" s="2"/>
      <c r="E2" s="3"/>
      <c r="F2" s="2"/>
      <c r="G2" s="2"/>
      <c r="H2" s="15"/>
      <c r="I2" s="2"/>
      <c r="J2" s="2"/>
      <c r="K2" s="15"/>
      <c r="L2" s="4"/>
      <c r="M2" s="26"/>
      <c r="N2" s="4"/>
      <c r="O2" s="4"/>
      <c r="P2" s="4"/>
      <c r="Q2" s="4"/>
    </row>
    <row r="3" spans="1:17" s="18" customFormat="1" ht="249" customHeight="1">
      <c r="A3" s="25"/>
      <c r="B3" s="1"/>
      <c r="C3" s="2"/>
      <c r="D3" s="2"/>
      <c r="E3" s="3"/>
      <c r="F3" s="2"/>
      <c r="G3" s="2"/>
      <c r="H3" s="15"/>
      <c r="I3" s="2"/>
      <c r="J3" s="2"/>
      <c r="K3" s="15"/>
      <c r="L3" s="4"/>
      <c r="M3" s="26"/>
      <c r="N3" s="1"/>
      <c r="O3" s="1"/>
      <c r="P3" s="1"/>
      <c r="Q3" s="1"/>
    </row>
    <row r="4" spans="1:17" s="18" customFormat="1" ht="111" customHeight="1">
      <c r="A4" s="25"/>
      <c r="B4" s="1"/>
      <c r="C4" s="2"/>
      <c r="D4" s="2"/>
      <c r="E4" s="3"/>
      <c r="F4" s="2"/>
      <c r="G4" s="2"/>
      <c r="H4" s="15"/>
      <c r="I4" s="2"/>
      <c r="J4" s="2"/>
      <c r="K4" s="15"/>
      <c r="L4" s="4"/>
      <c r="M4" s="26"/>
      <c r="N4" s="1"/>
      <c r="O4" s="1"/>
      <c r="P4" s="1"/>
      <c r="Q4" s="1"/>
    </row>
    <row r="5" spans="1:13" s="19" customFormat="1" ht="15" customHeight="1">
      <c r="A5" s="80" t="s">
        <v>14</v>
      </c>
      <c r="B5" s="80"/>
      <c r="C5" s="80"/>
      <c r="D5" s="80"/>
      <c r="E5" s="80"/>
      <c r="F5" s="80"/>
      <c r="G5" s="80"/>
      <c r="H5" s="80"/>
      <c r="I5" s="80"/>
      <c r="J5" s="80"/>
      <c r="K5" s="6"/>
      <c r="M5" s="27"/>
    </row>
    <row r="6" spans="3:23" s="19" customFormat="1" ht="22.5" customHeight="1" thickBot="1">
      <c r="C6" s="2"/>
      <c r="D6" s="2"/>
      <c r="E6" s="3"/>
      <c r="F6" s="74"/>
      <c r="G6" s="74"/>
      <c r="H6" s="6"/>
      <c r="I6" s="75"/>
      <c r="J6" s="75"/>
      <c r="K6" s="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19" customFormat="1" ht="17.25" customHeight="1">
      <c r="A7" s="76" t="s">
        <v>24</v>
      </c>
      <c r="B7" s="76"/>
      <c r="C7" s="76"/>
      <c r="D7" s="76"/>
      <c r="F7" s="74"/>
      <c r="G7" s="74"/>
      <c r="H7" s="6"/>
      <c r="I7" s="75"/>
      <c r="J7" s="75"/>
      <c r="K7" s="6"/>
      <c r="L7" s="63" t="s">
        <v>23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s="19" customFormat="1" ht="14.25" customHeight="1">
      <c r="A8" s="79" t="s">
        <v>25</v>
      </c>
      <c r="B8" s="79"/>
      <c r="C8" s="79"/>
      <c r="D8" s="79"/>
      <c r="F8" s="74"/>
      <c r="G8" s="74"/>
      <c r="H8" s="6"/>
      <c r="I8" s="75"/>
      <c r="J8" s="75"/>
      <c r="K8" s="17"/>
      <c r="L8" s="64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8.75" customHeight="1">
      <c r="A9" s="7"/>
      <c r="F9" s="33"/>
      <c r="G9" s="33"/>
      <c r="I9" s="34"/>
      <c r="J9" s="34"/>
      <c r="K9" s="5"/>
      <c r="L9" s="64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7" customFormat="1" ht="21" customHeight="1" thickBot="1">
      <c r="A10" s="77" t="s">
        <v>22</v>
      </c>
      <c r="B10" s="78"/>
      <c r="C10" s="44"/>
      <c r="D10" s="8"/>
      <c r="F10" s="35"/>
      <c r="G10" s="36"/>
      <c r="H10" s="12"/>
      <c r="I10" s="37"/>
      <c r="J10" s="38"/>
      <c r="K10" s="38"/>
      <c r="L10" s="65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14" s="7" customFormat="1" ht="21" customHeight="1">
      <c r="A11" s="77" t="s">
        <v>5</v>
      </c>
      <c r="B11" s="78"/>
      <c r="C11" s="9">
        <v>15</v>
      </c>
      <c r="D11" s="8" t="s">
        <v>3</v>
      </c>
      <c r="F11" s="35"/>
      <c r="G11" s="36"/>
      <c r="H11" s="12"/>
      <c r="I11" s="37"/>
      <c r="J11" s="47" t="str">
        <f>IF(C10="A","A","EU")</f>
        <v>EU</v>
      </c>
      <c r="K11" s="48">
        <f>IF(J11="A",31,40)</f>
        <v>40</v>
      </c>
      <c r="L11" s="43" t="str">
        <f>IF(C11&gt;K11,M11," ")</f>
        <v> </v>
      </c>
      <c r="M11" s="49" t="s">
        <v>18</v>
      </c>
      <c r="N11" s="5"/>
    </row>
    <row r="12" spans="1:13" s="7" customFormat="1" ht="21" customHeight="1">
      <c r="A12" s="71" t="s">
        <v>26</v>
      </c>
      <c r="B12" s="14" t="s">
        <v>0</v>
      </c>
      <c r="C12" s="9">
        <v>180</v>
      </c>
      <c r="D12" s="10" t="s">
        <v>4</v>
      </c>
      <c r="E12" s="13"/>
      <c r="F12" s="39"/>
      <c r="G12" s="40"/>
      <c r="H12" s="16"/>
      <c r="I12" s="41"/>
      <c r="J12" s="42"/>
      <c r="K12" s="16"/>
      <c r="L12" s="22" t="str">
        <f>IF(C12&gt;200,M12," ")</f>
        <v> </v>
      </c>
      <c r="M12" s="49" t="s">
        <v>11</v>
      </c>
    </row>
    <row r="13" spans="1:13" s="7" customFormat="1" ht="21" customHeight="1">
      <c r="A13" s="72"/>
      <c r="B13" s="14" t="s">
        <v>1</v>
      </c>
      <c r="C13" s="9">
        <v>70</v>
      </c>
      <c r="D13" s="10" t="s">
        <v>4</v>
      </c>
      <c r="E13" s="13"/>
      <c r="F13" s="39"/>
      <c r="G13" s="40"/>
      <c r="H13" s="16"/>
      <c r="I13" s="41"/>
      <c r="J13" s="42"/>
      <c r="K13" s="16"/>
      <c r="L13" s="22" t="str">
        <f>IF(C13&gt;80,M13," ")</f>
        <v> </v>
      </c>
      <c r="M13" s="49" t="s">
        <v>16</v>
      </c>
    </row>
    <row r="14" spans="1:13" s="7" customFormat="1" ht="21" customHeight="1">
      <c r="A14" s="73"/>
      <c r="B14" s="14" t="s">
        <v>2</v>
      </c>
      <c r="C14" s="9">
        <v>70</v>
      </c>
      <c r="D14" s="10" t="s">
        <v>4</v>
      </c>
      <c r="E14" s="13"/>
      <c r="F14" s="39"/>
      <c r="G14" s="40"/>
      <c r="H14" s="16"/>
      <c r="I14" s="41"/>
      <c r="J14" s="42"/>
      <c r="K14" s="16"/>
      <c r="L14" s="22" t="str">
        <f>IF(C14&gt;60,M14," ")</f>
        <v>KEIN VERSAND MIT GLS MÖGLICH WEGEN ÜBER-HÖHE VON 60 CM !</v>
      </c>
      <c r="M14" s="49" t="s">
        <v>17</v>
      </c>
    </row>
    <row r="15" spans="1:13" s="7" customFormat="1" ht="23.25" customHeight="1">
      <c r="A15" s="45" t="s">
        <v>19</v>
      </c>
      <c r="B15" s="11"/>
      <c r="C15" s="46">
        <f>SUM(C12+(2*C13)+(2*C14))</f>
        <v>460</v>
      </c>
      <c r="D15" s="21" t="s">
        <v>4</v>
      </c>
      <c r="F15" s="35"/>
      <c r="G15" s="40"/>
      <c r="H15" s="16"/>
      <c r="I15" s="37"/>
      <c r="J15" s="42"/>
      <c r="K15" s="16"/>
      <c r="L15" s="22" t="str">
        <f>IF(C15&gt;300,M15," ")</f>
        <v>KEIN VERSAND MIT GLS MÖGLICH WEGEN GURTMAß-ÜBERSCHREITUNG VON 300 CM !</v>
      </c>
      <c r="M15" s="49" t="s">
        <v>20</v>
      </c>
    </row>
    <row r="16" ht="21.75" customHeight="1">
      <c r="E16" s="62"/>
    </row>
    <row r="17" spans="1:4" ht="15" customHeight="1">
      <c r="A17" s="50" t="s">
        <v>6</v>
      </c>
      <c r="B17" s="52"/>
      <c r="C17" s="52"/>
      <c r="D17" s="51"/>
    </row>
    <row r="18" spans="1:4" ht="15" customHeight="1">
      <c r="A18" s="69" t="s">
        <v>21</v>
      </c>
      <c r="B18" s="70"/>
      <c r="C18" s="60"/>
      <c r="D18" s="61"/>
    </row>
    <row r="19" spans="1:13" s="7" customFormat="1" ht="15" customHeight="1">
      <c r="A19" s="53" t="s">
        <v>7</v>
      </c>
      <c r="B19" s="56"/>
      <c r="C19" s="56"/>
      <c r="D19" s="59"/>
      <c r="L19" s="5"/>
      <c r="M19" s="28"/>
    </row>
    <row r="20" spans="1:13" s="7" customFormat="1" ht="15" customHeight="1">
      <c r="A20" s="69" t="s">
        <v>12</v>
      </c>
      <c r="B20" s="70"/>
      <c r="C20" s="57"/>
      <c r="D20" s="58"/>
      <c r="L20" s="5"/>
      <c r="M20" s="28"/>
    </row>
    <row r="21" spans="1:13" ht="15">
      <c r="A21" s="53" t="s">
        <v>8</v>
      </c>
      <c r="B21" s="19"/>
      <c r="C21" s="54"/>
      <c r="D21" s="55"/>
      <c r="M21" s="29"/>
    </row>
    <row r="22" spans="1:13" ht="12.75">
      <c r="A22" s="66" t="s">
        <v>13</v>
      </c>
      <c r="B22" s="67"/>
      <c r="C22" s="67"/>
      <c r="D22" s="68"/>
      <c r="M22" s="29"/>
    </row>
    <row r="23" spans="2:13" ht="12.75">
      <c r="B23" s="20"/>
      <c r="M23" s="29"/>
    </row>
    <row r="24" ht="12.75">
      <c r="M24" s="29"/>
    </row>
    <row r="25" spans="2:13" ht="12.75">
      <c r="B25" s="20"/>
      <c r="M25" s="29"/>
    </row>
    <row r="26" spans="5:10" ht="12.75" customHeight="1">
      <c r="E26" s="30"/>
      <c r="F26" s="30"/>
      <c r="G26" s="30"/>
      <c r="H26" s="30"/>
      <c r="I26" s="30"/>
      <c r="J26" s="30"/>
    </row>
  </sheetData>
  <mergeCells count="12">
    <mergeCell ref="A10:B10"/>
    <mergeCell ref="A5:J5"/>
    <mergeCell ref="L7:L10"/>
    <mergeCell ref="A22:D22"/>
    <mergeCell ref="A18:B18"/>
    <mergeCell ref="A20:B20"/>
    <mergeCell ref="A12:A14"/>
    <mergeCell ref="F6:G8"/>
    <mergeCell ref="I6:J8"/>
    <mergeCell ref="A7:D7"/>
    <mergeCell ref="A11:B11"/>
    <mergeCell ref="A8:D8"/>
  </mergeCells>
  <hyperlinks>
    <hyperlink ref="A2" r:id="rId1" display="https://gls-group.eu/DE/de/versandverpackung/groesse-und-gewicht"/>
  </hyperlinks>
  <printOptions/>
  <pageMargins left="0.63" right="0.2" top="0.24" bottom="0.22" header="0.17" footer="0.17"/>
  <pageSetup fitToHeight="1" fitToWidth="1" horizontalDpi="1200" verticalDpi="1200" orientation="landscape" paperSize="9" scale="6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Spedition LUPS - Logistik und Paketservice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GLS Volumengewichtrechner</dc:title>
  <dc:subject/>
  <dc:creator>Ewald Klatt</dc:creator>
  <cp:keywords/>
  <dc:description/>
  <cp:lastModifiedBy>Ewald Klatt</cp:lastModifiedBy>
  <cp:lastPrinted>2016-11-29T15:24:33Z</cp:lastPrinted>
  <dcterms:created xsi:type="dcterms:W3CDTF">2014-04-27T09:12:33Z</dcterms:created>
  <dcterms:modified xsi:type="dcterms:W3CDTF">2017-02-07T13:42:31Z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